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43 CAIXES I EMBALATGES DE CARTRÓ(AM 2026-2029)/02_PCAP/ANNEXOS/"/>
    </mc:Choice>
  </mc:AlternateContent>
  <xr:revisionPtr revIDLastSave="164" documentId="8_{F8AEEC55-7EE4-4B0A-81ED-FE2095C352A6}" xr6:coauthVersionLast="45" xr6:coauthVersionMax="45" xr10:uidLastSave="{74F9CB70-A961-4F7B-894E-037A23CFD0DB}"/>
  <bookViews>
    <workbookView xWindow="-28920" yWindow="-120" windowWidth="29040" windowHeight="15720" xr2:uid="{00000000-000D-0000-FFFF-FFFF00000000}"/>
  </bookViews>
  <sheets>
    <sheet name="LOT 2" sheetId="1" r:id="rId1"/>
  </sheets>
  <definedNames>
    <definedName name="_xlnm._FilterDatabase" localSheetId="0" hidden="1">'LOT 2'!$A$9:$H$12</definedName>
    <definedName name="_xlnm.Print_Titles" localSheetId="0">'LOT 2'!$9:$9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K29" i="1" s="1"/>
  <c r="F30" i="1"/>
  <c r="K30" i="1" s="1"/>
  <c r="F31" i="1"/>
  <c r="K31" i="1" s="1"/>
  <c r="F32" i="1"/>
  <c r="G32" i="1" s="1"/>
  <c r="H32" i="1" s="1"/>
  <c r="F33" i="1"/>
  <c r="G33" i="1" s="1"/>
  <c r="H33" i="1" s="1"/>
  <c r="F34" i="1"/>
  <c r="G34" i="1" s="1"/>
  <c r="H34" i="1" s="1"/>
  <c r="F35" i="1"/>
  <c r="G35" i="1" s="1"/>
  <c r="H35" i="1" s="1"/>
  <c r="F36" i="1"/>
  <c r="G36" i="1" s="1"/>
  <c r="H36" i="1" s="1"/>
  <c r="F37" i="1"/>
  <c r="G37" i="1" s="1"/>
  <c r="H37" i="1" s="1"/>
  <c r="F28" i="1"/>
  <c r="G28" i="1" s="1"/>
  <c r="H28" i="1" s="1"/>
  <c r="J37" i="1"/>
  <c r="K37" i="1"/>
  <c r="J36" i="1"/>
  <c r="J35" i="1"/>
  <c r="J34" i="1"/>
  <c r="J33" i="1"/>
  <c r="J32" i="1"/>
  <c r="J31" i="1"/>
  <c r="J30" i="1"/>
  <c r="J29" i="1"/>
  <c r="J28" i="1"/>
  <c r="K14" i="1"/>
  <c r="K15" i="1"/>
  <c r="K16" i="1"/>
  <c r="K17" i="1"/>
  <c r="H14" i="1"/>
  <c r="M14" i="1" s="1"/>
  <c r="H15" i="1"/>
  <c r="M15" i="1" s="1"/>
  <c r="H16" i="1"/>
  <c r="M16" i="1" s="1"/>
  <c r="H17" i="1"/>
  <c r="M17" i="1" s="1"/>
  <c r="H18" i="1"/>
  <c r="M18" i="1" s="1"/>
  <c r="H19" i="1"/>
  <c r="M19" i="1" s="1"/>
  <c r="G14" i="1"/>
  <c r="L14" i="1" s="1"/>
  <c r="G15" i="1"/>
  <c r="L15" i="1" s="1"/>
  <c r="G16" i="1"/>
  <c r="L16" i="1" s="1"/>
  <c r="G17" i="1"/>
  <c r="L17" i="1" s="1"/>
  <c r="G18" i="1"/>
  <c r="L18" i="1" s="1"/>
  <c r="G19" i="1"/>
  <c r="L19" i="1" s="1"/>
  <c r="G10" i="1"/>
  <c r="H10" i="1" s="1"/>
  <c r="M10" i="1" s="1"/>
  <c r="F11" i="1"/>
  <c r="G11" i="1" s="1"/>
  <c r="F12" i="1"/>
  <c r="K12" i="1" s="1"/>
  <c r="F13" i="1"/>
  <c r="K13" i="1" s="1"/>
  <c r="F14" i="1"/>
  <c r="F15" i="1"/>
  <c r="F16" i="1"/>
  <c r="F17" i="1"/>
  <c r="F18" i="1"/>
  <c r="K18" i="1" s="1"/>
  <c r="F19" i="1"/>
  <c r="K19" i="1" s="1"/>
  <c r="F10" i="1"/>
  <c r="K10" i="1" s="1"/>
  <c r="J11" i="1"/>
  <c r="J12" i="1"/>
  <c r="J13" i="1"/>
  <c r="J14" i="1"/>
  <c r="N14" i="1" s="1"/>
  <c r="J15" i="1"/>
  <c r="N15" i="1" s="1"/>
  <c r="J16" i="1"/>
  <c r="J17" i="1"/>
  <c r="J18" i="1"/>
  <c r="J19" i="1"/>
  <c r="J10" i="1"/>
  <c r="G31" i="1" l="1"/>
  <c r="H31" i="1" s="1"/>
  <c r="M31" i="1" s="1"/>
  <c r="G30" i="1"/>
  <c r="H30" i="1" s="1"/>
  <c r="G29" i="1"/>
  <c r="H29" i="1" s="1"/>
  <c r="K33" i="1"/>
  <c r="K35" i="1"/>
  <c r="K36" i="1"/>
  <c r="K34" i="1"/>
  <c r="H11" i="1"/>
  <c r="M11" i="1" s="1"/>
  <c r="L11" i="1"/>
  <c r="N17" i="1"/>
  <c r="N16" i="1"/>
  <c r="N10" i="1"/>
  <c r="N19" i="1"/>
  <c r="N18" i="1"/>
  <c r="K11" i="1"/>
  <c r="N11" i="1" s="1"/>
  <c r="G13" i="1"/>
  <c r="L10" i="1"/>
  <c r="G12" i="1"/>
  <c r="J38" i="1"/>
  <c r="L32" i="1"/>
  <c r="M32" i="1"/>
  <c r="L33" i="1"/>
  <c r="M33" i="1"/>
  <c r="L28" i="1"/>
  <c r="M28" i="1"/>
  <c r="K28" i="1"/>
  <c r="K32" i="1"/>
  <c r="J20" i="1"/>
  <c r="L31" i="1" l="1"/>
  <c r="N31" i="1" s="1"/>
  <c r="N33" i="1"/>
  <c r="N32" i="1"/>
  <c r="L13" i="1"/>
  <c r="H13" i="1"/>
  <c r="M13" i="1" s="1"/>
  <c r="K20" i="1"/>
  <c r="L12" i="1"/>
  <c r="H12" i="1"/>
  <c r="M12" i="1" s="1"/>
  <c r="M20" i="1" s="1"/>
  <c r="L20" i="1"/>
  <c r="L30" i="1"/>
  <c r="M30" i="1"/>
  <c r="L36" i="1"/>
  <c r="M36" i="1"/>
  <c r="L29" i="1"/>
  <c r="M29" i="1"/>
  <c r="L34" i="1"/>
  <c r="M34" i="1"/>
  <c r="N28" i="1"/>
  <c r="K38" i="1"/>
  <c r="L37" i="1"/>
  <c r="M37" i="1"/>
  <c r="M35" i="1"/>
  <c r="L35" i="1"/>
  <c r="N35" i="1" s="1"/>
  <c r="N13" i="1" l="1"/>
  <c r="N12" i="1"/>
  <c r="M38" i="1"/>
  <c r="L38" i="1"/>
  <c r="N29" i="1"/>
  <c r="N37" i="1"/>
  <c r="N34" i="1"/>
  <c r="N36" i="1"/>
  <c r="N30" i="1"/>
  <c r="N20" i="1" l="1"/>
  <c r="N38" i="1"/>
</calcChain>
</file>

<file path=xl/sharedStrings.xml><?xml version="1.0" encoding="utf-8"?>
<sst xmlns="http://schemas.openxmlformats.org/spreadsheetml/2006/main" count="80" uniqueCount="35">
  <si>
    <t>Nom licitador</t>
  </si>
  <si>
    <t>CIF</t>
  </si>
  <si>
    <t>Tipus IVA</t>
  </si>
  <si>
    <t>Codi</t>
  </si>
  <si>
    <t>Descripció curta</t>
  </si>
  <si>
    <t>Unitat de
 venda/preu</t>
  </si>
  <si>
    <t>Qtt Prevista anualitat</t>
  </si>
  <si>
    <t>Total
2026-2029 
(48 mesos)</t>
  </si>
  <si>
    <t>LOT 2 Caixes de cartró de diferents mides</t>
  </si>
  <si>
    <t>CAIXA DE CARTRÓ 1 CANAL MARRO EXTERIOR 187X140X1620 mm (CATETERS)</t>
  </si>
  <si>
    <t>caix</t>
  </si>
  <si>
    <t>CAIXA DE CARTRÓ ONDULAT GRAN M3 S/TAPA (500x300x300 mm)</t>
  </si>
  <si>
    <t>CAIXA DE CARTRÓ ONDULAT MITJANA M2 S/TAPA (400X300X200 mm)</t>
  </si>
  <si>
    <t>CAIXA DE CARTRÓ ONDULAT PETITA T/ (codi 792062)(386X282X200 mm)</t>
  </si>
  <si>
    <t>CAIXA DE CARTRÓ PETITA (300X200X150 mm) (sense tapa)</t>
  </si>
  <si>
    <t>CAIXA DE CARTRÓ ONDULAT GRAN T/(792063)(586X382X290 mm)</t>
  </si>
  <si>
    <t>CAIXA DE CARTRÓ ONDULAT MITJANA T/(792064)(486X282X290 mm)</t>
  </si>
  <si>
    <t>TAPA PER CAIXA PETITA (codi 792054)(396X296X80 mm)</t>
  </si>
  <si>
    <t>TAPA PER CAIXA GRAN (codi 792056)(596X396X80 mm)</t>
  </si>
  <si>
    <t>TAPA PER CAIXA MITJANA (codi 792057)(496X296X80 mm)</t>
  </si>
  <si>
    <t>Total import màxim sense IVA
2026</t>
  </si>
  <si>
    <t>+1%</t>
  </si>
  <si>
    <t>Total import màxim sense IVA
2027</t>
  </si>
  <si>
    <t>Total import màxim sense IVA
2028</t>
  </si>
  <si>
    <t>Total import màxim sense IVA
2029</t>
  </si>
  <si>
    <t>Preu màxim unitari sense IVA
2026</t>
  </si>
  <si>
    <t>Preu màxim unitari sense IVA
2027</t>
  </si>
  <si>
    <t>Preu màxim unitari sense IVA
2028</t>
  </si>
  <si>
    <t>Preu màxim unitari sense IVA
2029</t>
  </si>
  <si>
    <t>En cas d'increment anual indicar el percentatge*</t>
  </si>
  <si>
    <t>Pressupost de licitació, imports màxims</t>
  </si>
  <si>
    <t>Oferta del proveïdor</t>
  </si>
  <si>
    <t>* No es poden superar els percentatges previstos en la licitació, fixats en un 1%.</t>
  </si>
  <si>
    <t>Només s'han d'emplenar les caselles en blanc; la resta es calcula automàticament.</t>
  </si>
  <si>
    <t>Referència
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</si>
</sst>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</font>
    <font>
      <b/>
      <sz val="18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44" fontId="2" fillId="0" borderId="0" xfId="1" applyFont="1"/>
    <xf numFmtId="0" fontId="3" fillId="0" borderId="0" xfId="0" applyFont="1"/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9" fontId="2" fillId="4" borderId="1" xfId="2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164" fontId="4" fillId="4" borderId="5" xfId="0" applyNumberFormat="1" applyFont="1" applyFill="1" applyBorder="1"/>
    <xf numFmtId="0" fontId="7" fillId="0" borderId="0" xfId="0" applyFont="1"/>
    <xf numFmtId="0" fontId="8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5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164" fontId="4" fillId="4" borderId="6" xfId="0" applyNumberFormat="1" applyFont="1" applyFill="1" applyBorder="1"/>
    <xf numFmtId="164" fontId="2" fillId="4" borderId="1" xfId="0" applyNumberFormat="1" applyFont="1" applyFill="1" applyBorder="1" applyAlignment="1">
      <alignment horizontal="center" vertical="center"/>
    </xf>
    <xf numFmtId="164" fontId="2" fillId="4" borderId="8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center"/>
    </xf>
    <xf numFmtId="9" fontId="2" fillId="5" borderId="1" xfId="2" applyFont="1" applyFill="1" applyBorder="1" applyAlignment="1">
      <alignment horizontal="center" vertical="center"/>
    </xf>
    <xf numFmtId="9" fontId="2" fillId="0" borderId="1" xfId="0" quotePrefix="1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7" fillId="6" borderId="0" xfId="0" applyFont="1" applyFill="1"/>
    <xf numFmtId="0" fontId="10" fillId="6" borderId="0" xfId="0" applyFont="1" applyFill="1" applyAlignment="1">
      <alignment vertical="center"/>
    </xf>
    <xf numFmtId="0" fontId="8" fillId="4" borderId="1" xfId="0" applyFont="1" applyFill="1" applyBorder="1" applyAlignment="1">
      <alignment horizontal="left" vertical="center"/>
    </xf>
    <xf numFmtId="3" fontId="8" fillId="4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0" fillId="7" borderId="0" xfId="0" applyFont="1" applyFill="1" applyAlignment="1">
      <alignment horizontal="left" vertical="center"/>
    </xf>
    <xf numFmtId="164" fontId="2" fillId="0" borderId="11" xfId="0" applyNumberFormat="1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42"/>
  <sheetViews>
    <sheetView showGridLines="0" tabSelected="1" topLeftCell="A10" zoomScaleNormal="100" workbookViewId="0">
      <selection activeCell="D21" sqref="D21"/>
    </sheetView>
  </sheetViews>
  <sheetFormatPr baseColWidth="10" defaultColWidth="11.5546875" defaultRowHeight="13.8" x14ac:dyDescent="0.25"/>
  <cols>
    <col min="1" max="1" width="14.21875" style="1" customWidth="1"/>
    <col min="2" max="2" width="61" style="1" customWidth="1"/>
    <col min="3" max="3" width="12.88671875" style="1" bestFit="1" customWidth="1"/>
    <col min="4" max="4" width="12.88671875" style="4" bestFit="1" customWidth="1"/>
    <col min="5" max="5" width="12.44140625" style="1" bestFit="1" customWidth="1"/>
    <col min="6" max="8" width="12.44140625" style="1" customWidth="1"/>
    <col min="9" max="9" width="10.33203125" style="4" bestFit="1" customWidth="1"/>
    <col min="10" max="13" width="11.5546875" style="1"/>
    <col min="14" max="14" width="12.6640625" style="1" bestFit="1" customWidth="1"/>
    <col min="15" max="15" width="15.33203125" style="1" customWidth="1"/>
    <col min="16" max="17" width="11.6640625" style="1" customWidth="1"/>
    <col min="18" max="21" width="12.5546875" style="1" customWidth="1"/>
    <col min="22" max="22" width="14.88671875" style="1" bestFit="1" customWidth="1"/>
    <col min="23" max="16384" width="11.5546875" style="1"/>
  </cols>
  <sheetData>
    <row r="2" spans="1:14" x14ac:dyDescent="0.25">
      <c r="A2" s="1" t="s">
        <v>0</v>
      </c>
      <c r="B2" s="2"/>
    </row>
    <row r="3" spans="1:14" x14ac:dyDescent="0.25">
      <c r="A3" s="1" t="s">
        <v>1</v>
      </c>
      <c r="B3" s="3"/>
    </row>
    <row r="5" spans="1:14" ht="22.8" x14ac:dyDescent="0.4">
      <c r="B5" s="12" t="s">
        <v>8</v>
      </c>
      <c r="C5" s="6"/>
    </row>
    <row r="6" spans="1:14" ht="22.8" x14ac:dyDescent="0.4">
      <c r="B6" s="12"/>
      <c r="C6" s="6"/>
    </row>
    <row r="7" spans="1:14" ht="22.8" x14ac:dyDescent="0.4">
      <c r="A7" s="34" t="s">
        <v>30</v>
      </c>
      <c r="B7" s="33"/>
      <c r="C7" s="6"/>
    </row>
    <row r="8" spans="1:14" ht="27.6" customHeight="1" thickBot="1" x14ac:dyDescent="0.3">
      <c r="F8" s="26" t="s">
        <v>21</v>
      </c>
      <c r="G8" s="26" t="s">
        <v>21</v>
      </c>
      <c r="H8" s="26" t="s">
        <v>21</v>
      </c>
    </row>
    <row r="9" spans="1:14" ht="69" x14ac:dyDescent="0.25">
      <c r="A9" s="7" t="s">
        <v>3</v>
      </c>
      <c r="B9" s="8" t="s">
        <v>4</v>
      </c>
      <c r="C9" s="7" t="s">
        <v>5</v>
      </c>
      <c r="D9" s="7" t="s">
        <v>6</v>
      </c>
      <c r="E9" s="7" t="s">
        <v>25</v>
      </c>
      <c r="F9" s="7" t="s">
        <v>26</v>
      </c>
      <c r="G9" s="7" t="s">
        <v>27</v>
      </c>
      <c r="H9" s="7" t="s">
        <v>28</v>
      </c>
      <c r="I9" s="8" t="s">
        <v>2</v>
      </c>
      <c r="J9" s="7" t="s">
        <v>20</v>
      </c>
      <c r="K9" s="7" t="s">
        <v>22</v>
      </c>
      <c r="L9" s="7" t="s">
        <v>23</v>
      </c>
      <c r="M9" s="19" t="s">
        <v>24</v>
      </c>
      <c r="N9" s="23" t="s">
        <v>7</v>
      </c>
    </row>
    <row r="10" spans="1:14" x14ac:dyDescent="0.25">
      <c r="A10" s="15">
        <v>792051</v>
      </c>
      <c r="B10" s="16" t="s">
        <v>9</v>
      </c>
      <c r="C10" s="15" t="s">
        <v>10</v>
      </c>
      <c r="D10" s="18">
        <v>1000</v>
      </c>
      <c r="E10" s="17">
        <v>5.625</v>
      </c>
      <c r="F10" s="17">
        <f>E10*$F$8+E10</f>
        <v>5.6812500000000004</v>
      </c>
      <c r="G10" s="17">
        <f>F10*$F$8+F10</f>
        <v>5.7380625000000007</v>
      </c>
      <c r="H10" s="17">
        <f>G10*$F$8+G10</f>
        <v>5.7954431250000011</v>
      </c>
      <c r="I10" s="9">
        <v>0.21</v>
      </c>
      <c r="J10" s="21">
        <f t="shared" ref="J10:J19" si="0">D10*E10</f>
        <v>5625</v>
      </c>
      <c r="K10" s="21">
        <f>D10*F10</f>
        <v>5681.25</v>
      </c>
      <c r="L10" s="21">
        <f>D10*G10</f>
        <v>5738.0625000000009</v>
      </c>
      <c r="M10" s="10">
        <f>D10*H10</f>
        <v>5795.4431250000007</v>
      </c>
      <c r="N10" s="24">
        <f>SUM(J10:M10)</f>
        <v>22839.755625000002</v>
      </c>
    </row>
    <row r="11" spans="1:14" x14ac:dyDescent="0.25">
      <c r="A11" s="15">
        <v>792052</v>
      </c>
      <c r="B11" s="16" t="s">
        <v>11</v>
      </c>
      <c r="C11" s="15" t="s">
        <v>10</v>
      </c>
      <c r="D11" s="18">
        <v>4480</v>
      </c>
      <c r="E11" s="17">
        <v>0.51349999999999996</v>
      </c>
      <c r="F11" s="17">
        <f t="shared" ref="F11:H19" si="1">E11*$F$8+E11</f>
        <v>0.51863499999999996</v>
      </c>
      <c r="G11" s="17">
        <f t="shared" si="1"/>
        <v>0.52382134999999996</v>
      </c>
      <c r="H11" s="17">
        <f t="shared" si="1"/>
        <v>0.52905956349999994</v>
      </c>
      <c r="I11" s="9">
        <v>0.21</v>
      </c>
      <c r="J11" s="21">
        <f t="shared" si="0"/>
        <v>2300.48</v>
      </c>
      <c r="K11" s="21">
        <f t="shared" ref="K11:K19" si="2">D11*F11</f>
        <v>2323.4847999999997</v>
      </c>
      <c r="L11" s="21">
        <f t="shared" ref="L11:L19" si="3">D11*G11</f>
        <v>2346.7196479999998</v>
      </c>
      <c r="M11" s="10">
        <f t="shared" ref="M11:M19" si="4">D11*H11</f>
        <v>2370.1868444799998</v>
      </c>
      <c r="N11" s="24">
        <f t="shared" ref="N11:N19" si="5">SUM(J11:M11)</f>
        <v>9340.8712924800002</v>
      </c>
    </row>
    <row r="12" spans="1:14" x14ac:dyDescent="0.25">
      <c r="A12" s="15">
        <v>792053</v>
      </c>
      <c r="B12" s="16" t="s">
        <v>12</v>
      </c>
      <c r="C12" s="15" t="s">
        <v>10</v>
      </c>
      <c r="D12" s="18">
        <v>5600</v>
      </c>
      <c r="E12" s="17">
        <v>0.40010000000000001</v>
      </c>
      <c r="F12" s="17">
        <f t="shared" si="1"/>
        <v>0.40410099999999999</v>
      </c>
      <c r="G12" s="17">
        <f t="shared" si="1"/>
        <v>0.40814201</v>
      </c>
      <c r="H12" s="17">
        <f t="shared" si="1"/>
        <v>0.41222343010000001</v>
      </c>
      <c r="I12" s="9">
        <v>0.21</v>
      </c>
      <c r="J12" s="21">
        <f t="shared" si="0"/>
        <v>2240.56</v>
      </c>
      <c r="K12" s="21">
        <f t="shared" si="2"/>
        <v>2262.9656</v>
      </c>
      <c r="L12" s="21">
        <f t="shared" si="3"/>
        <v>2285.5952560000001</v>
      </c>
      <c r="M12" s="10">
        <f t="shared" si="4"/>
        <v>2308.4512085599999</v>
      </c>
      <c r="N12" s="24">
        <f t="shared" si="5"/>
        <v>9097.5720645599995</v>
      </c>
    </row>
    <row r="13" spans="1:14" x14ac:dyDescent="0.25">
      <c r="A13" s="15">
        <v>792054</v>
      </c>
      <c r="B13" s="16" t="s">
        <v>13</v>
      </c>
      <c r="C13" s="15" t="s">
        <v>10</v>
      </c>
      <c r="D13" s="18">
        <v>18000</v>
      </c>
      <c r="E13" s="17">
        <v>0.43419999999999997</v>
      </c>
      <c r="F13" s="17">
        <f t="shared" si="1"/>
        <v>0.43854199999999999</v>
      </c>
      <c r="G13" s="17">
        <f t="shared" si="1"/>
        <v>0.44292741999999996</v>
      </c>
      <c r="H13" s="17">
        <f t="shared" si="1"/>
        <v>0.44735669419999996</v>
      </c>
      <c r="I13" s="9">
        <v>0.21</v>
      </c>
      <c r="J13" s="21">
        <f t="shared" si="0"/>
        <v>7815.5999999999995</v>
      </c>
      <c r="K13" s="21">
        <f t="shared" si="2"/>
        <v>7893.7559999999994</v>
      </c>
      <c r="L13" s="21">
        <f t="shared" si="3"/>
        <v>7972.6935599999997</v>
      </c>
      <c r="M13" s="10">
        <f t="shared" si="4"/>
        <v>8052.4204955999994</v>
      </c>
      <c r="N13" s="24">
        <f t="shared" si="5"/>
        <v>31734.470055599999</v>
      </c>
    </row>
    <row r="14" spans="1:14" x14ac:dyDescent="0.25">
      <c r="A14" s="15">
        <v>792055</v>
      </c>
      <c r="B14" s="16" t="s">
        <v>14</v>
      </c>
      <c r="C14" s="15" t="s">
        <v>10</v>
      </c>
      <c r="D14" s="18">
        <v>14280</v>
      </c>
      <c r="E14" s="17">
        <v>0.21310000000000001</v>
      </c>
      <c r="F14" s="17">
        <f t="shared" si="1"/>
        <v>0.21523100000000001</v>
      </c>
      <c r="G14" s="17">
        <f t="shared" si="1"/>
        <v>0.21738331</v>
      </c>
      <c r="H14" s="17">
        <f t="shared" si="1"/>
        <v>0.21955714309999999</v>
      </c>
      <c r="I14" s="9">
        <v>0.21</v>
      </c>
      <c r="J14" s="21">
        <f t="shared" si="0"/>
        <v>3043.0680000000002</v>
      </c>
      <c r="K14" s="21">
        <f t="shared" si="2"/>
        <v>3073.4986800000001</v>
      </c>
      <c r="L14" s="21">
        <f t="shared" si="3"/>
        <v>3104.2336667999998</v>
      </c>
      <c r="M14" s="10">
        <f t="shared" si="4"/>
        <v>3135.276003468</v>
      </c>
      <c r="N14" s="24">
        <f t="shared" si="5"/>
        <v>12356.076350267998</v>
      </c>
    </row>
    <row r="15" spans="1:14" x14ac:dyDescent="0.25">
      <c r="A15" s="15">
        <v>792056</v>
      </c>
      <c r="B15" s="16" t="s">
        <v>15</v>
      </c>
      <c r="C15" s="15" t="s">
        <v>10</v>
      </c>
      <c r="D15" s="18">
        <v>20350</v>
      </c>
      <c r="E15" s="17">
        <v>0.59789999999999999</v>
      </c>
      <c r="F15" s="17">
        <f t="shared" si="1"/>
        <v>0.60387899999999994</v>
      </c>
      <c r="G15" s="17">
        <f t="shared" si="1"/>
        <v>0.6099177899999999</v>
      </c>
      <c r="H15" s="17">
        <f t="shared" si="1"/>
        <v>0.61601696789999993</v>
      </c>
      <c r="I15" s="9">
        <v>0.21</v>
      </c>
      <c r="J15" s="21">
        <f t="shared" si="0"/>
        <v>12167.264999999999</v>
      </c>
      <c r="K15" s="21">
        <f t="shared" si="2"/>
        <v>12288.937649999998</v>
      </c>
      <c r="L15" s="21">
        <f t="shared" si="3"/>
        <v>12411.827026499997</v>
      </c>
      <c r="M15" s="10">
        <f t="shared" si="4"/>
        <v>12535.945296765</v>
      </c>
      <c r="N15" s="24">
        <f t="shared" si="5"/>
        <v>49403.974973264994</v>
      </c>
    </row>
    <row r="16" spans="1:14" x14ac:dyDescent="0.25">
      <c r="A16" s="15">
        <v>792057</v>
      </c>
      <c r="B16" s="16" t="s">
        <v>16</v>
      </c>
      <c r="C16" s="15" t="s">
        <v>10</v>
      </c>
      <c r="D16" s="18">
        <v>10000</v>
      </c>
      <c r="E16" s="17">
        <v>0.6734</v>
      </c>
      <c r="F16" s="17">
        <f t="shared" si="1"/>
        <v>0.68013400000000002</v>
      </c>
      <c r="G16" s="17">
        <f t="shared" si="1"/>
        <v>0.68693534000000001</v>
      </c>
      <c r="H16" s="17">
        <f t="shared" si="1"/>
        <v>0.69380469339999995</v>
      </c>
      <c r="I16" s="9">
        <v>0.21</v>
      </c>
      <c r="J16" s="21">
        <f t="shared" si="0"/>
        <v>6734</v>
      </c>
      <c r="K16" s="21">
        <f t="shared" si="2"/>
        <v>6801.34</v>
      </c>
      <c r="L16" s="21">
        <f t="shared" si="3"/>
        <v>6869.3534</v>
      </c>
      <c r="M16" s="10">
        <f t="shared" si="4"/>
        <v>6938.0469339999991</v>
      </c>
      <c r="N16" s="24">
        <f t="shared" si="5"/>
        <v>27342.740333999998</v>
      </c>
    </row>
    <row r="17" spans="1:15" x14ac:dyDescent="0.25">
      <c r="A17" s="15">
        <v>792062</v>
      </c>
      <c r="B17" s="16" t="s">
        <v>17</v>
      </c>
      <c r="C17" s="15" t="s">
        <v>10</v>
      </c>
      <c r="D17" s="18">
        <v>14400</v>
      </c>
      <c r="E17" s="17">
        <v>0.2135</v>
      </c>
      <c r="F17" s="17">
        <f t="shared" si="1"/>
        <v>0.21563499999999999</v>
      </c>
      <c r="G17" s="17">
        <f t="shared" si="1"/>
        <v>0.21779134999999999</v>
      </c>
      <c r="H17" s="17">
        <f t="shared" si="1"/>
        <v>0.21996926349999998</v>
      </c>
      <c r="I17" s="9">
        <v>0.21</v>
      </c>
      <c r="J17" s="21">
        <f t="shared" si="0"/>
        <v>3074.4</v>
      </c>
      <c r="K17" s="21">
        <f t="shared" si="2"/>
        <v>3105.1439999999998</v>
      </c>
      <c r="L17" s="21">
        <f t="shared" si="3"/>
        <v>3136.19544</v>
      </c>
      <c r="M17" s="10">
        <f t="shared" si="4"/>
        <v>3167.5573943999998</v>
      </c>
      <c r="N17" s="24">
        <f t="shared" si="5"/>
        <v>12483.2968344</v>
      </c>
    </row>
    <row r="18" spans="1:15" x14ac:dyDescent="0.25">
      <c r="A18" s="15">
        <v>792063</v>
      </c>
      <c r="B18" s="16" t="s">
        <v>18</v>
      </c>
      <c r="C18" s="15" t="s">
        <v>10</v>
      </c>
      <c r="D18" s="18">
        <v>20800</v>
      </c>
      <c r="E18" s="17">
        <v>0.31380000000000002</v>
      </c>
      <c r="F18" s="17">
        <f t="shared" si="1"/>
        <v>0.316938</v>
      </c>
      <c r="G18" s="17">
        <f t="shared" si="1"/>
        <v>0.32010738</v>
      </c>
      <c r="H18" s="17">
        <f t="shared" si="1"/>
        <v>0.32330845380000001</v>
      </c>
      <c r="I18" s="9">
        <v>0.21</v>
      </c>
      <c r="J18" s="21">
        <f t="shared" si="0"/>
        <v>6527.0400000000009</v>
      </c>
      <c r="K18" s="21">
        <f t="shared" si="2"/>
        <v>6592.3104000000003</v>
      </c>
      <c r="L18" s="21">
        <f t="shared" si="3"/>
        <v>6658.2335039999998</v>
      </c>
      <c r="M18" s="10">
        <f t="shared" si="4"/>
        <v>6724.8158390400004</v>
      </c>
      <c r="N18" s="24">
        <f t="shared" si="5"/>
        <v>26502.399743039998</v>
      </c>
    </row>
    <row r="19" spans="1:15" ht="14.4" thickBot="1" x14ac:dyDescent="0.3">
      <c r="A19" s="15">
        <v>792064</v>
      </c>
      <c r="B19" s="16" t="s">
        <v>19</v>
      </c>
      <c r="C19" s="15" t="s">
        <v>10</v>
      </c>
      <c r="D19" s="18">
        <v>12480</v>
      </c>
      <c r="E19" s="17">
        <v>0.245</v>
      </c>
      <c r="F19" s="17">
        <f t="shared" si="1"/>
        <v>0.24745</v>
      </c>
      <c r="G19" s="17">
        <f t="shared" si="1"/>
        <v>0.24992449999999999</v>
      </c>
      <c r="H19" s="17">
        <f t="shared" si="1"/>
        <v>0.25242374499999998</v>
      </c>
      <c r="I19" s="9">
        <v>0.21</v>
      </c>
      <c r="J19" s="22">
        <f t="shared" si="0"/>
        <v>3057.6</v>
      </c>
      <c r="K19" s="21">
        <f t="shared" si="2"/>
        <v>3088.1759999999999</v>
      </c>
      <c r="L19" s="21">
        <f t="shared" si="3"/>
        <v>3119.0577600000001</v>
      </c>
      <c r="M19" s="10">
        <f t="shared" si="4"/>
        <v>3150.2483375999996</v>
      </c>
      <c r="N19" s="25">
        <f t="shared" si="5"/>
        <v>12415.0820976</v>
      </c>
    </row>
    <row r="20" spans="1:15" ht="14.4" thickBot="1" x14ac:dyDescent="0.3">
      <c r="J20" s="20">
        <f>SUM(J10:J19)</f>
        <v>52585.012999999999</v>
      </c>
      <c r="K20" s="20">
        <f t="shared" ref="K20:M20" si="6">SUM(K10:K19)</f>
        <v>53110.863130000005</v>
      </c>
      <c r="L20" s="20">
        <f t="shared" si="6"/>
        <v>53641.971761300003</v>
      </c>
      <c r="M20" s="20">
        <f t="shared" si="6"/>
        <v>54178.391478912992</v>
      </c>
      <c r="N20" s="11">
        <f>SUM(N10:N19)</f>
        <v>213516.23937021304</v>
      </c>
    </row>
    <row r="21" spans="1:15" ht="17.399999999999999" x14ac:dyDescent="0.3">
      <c r="B21" s="5"/>
    </row>
    <row r="23" spans="1:15" ht="22.8" customHeight="1" x14ac:dyDescent="0.25">
      <c r="A23" s="38" t="s">
        <v>31</v>
      </c>
      <c r="B23" s="38"/>
    </row>
    <row r="25" spans="1:15" ht="14.4" customHeight="1" x14ac:dyDescent="0.25">
      <c r="F25" s="37" t="s">
        <v>29</v>
      </c>
      <c r="G25" s="37"/>
      <c r="H25" s="37"/>
      <c r="I25" s="37"/>
    </row>
    <row r="26" spans="1:15" ht="14.4" thickBot="1" x14ac:dyDescent="0.3">
      <c r="F26" s="28"/>
      <c r="G26" s="28"/>
      <c r="H26" s="28"/>
    </row>
    <row r="27" spans="1:15" ht="69" x14ac:dyDescent="0.25">
      <c r="A27" s="29" t="s">
        <v>3</v>
      </c>
      <c r="B27" s="30" t="s">
        <v>4</v>
      </c>
      <c r="C27" s="29" t="s">
        <v>5</v>
      </c>
      <c r="D27" s="29" t="s">
        <v>6</v>
      </c>
      <c r="E27" s="29" t="s">
        <v>25</v>
      </c>
      <c r="F27" s="29" t="s">
        <v>26</v>
      </c>
      <c r="G27" s="29" t="s">
        <v>27</v>
      </c>
      <c r="H27" s="29" t="s">
        <v>28</v>
      </c>
      <c r="I27" s="30" t="s">
        <v>2</v>
      </c>
      <c r="J27" s="29" t="s">
        <v>20</v>
      </c>
      <c r="K27" s="29" t="s">
        <v>22</v>
      </c>
      <c r="L27" s="29" t="s">
        <v>23</v>
      </c>
      <c r="M27" s="31" t="s">
        <v>24</v>
      </c>
      <c r="N27" s="32" t="s">
        <v>7</v>
      </c>
      <c r="O27" s="32" t="s">
        <v>34</v>
      </c>
    </row>
    <row r="28" spans="1:15" ht="14.4" thickBot="1" x14ac:dyDescent="0.3">
      <c r="A28" s="13">
        <v>792051</v>
      </c>
      <c r="B28" s="35" t="s">
        <v>9</v>
      </c>
      <c r="C28" s="13" t="s">
        <v>10</v>
      </c>
      <c r="D28" s="36">
        <v>1000</v>
      </c>
      <c r="E28" s="17"/>
      <c r="F28" s="14">
        <f>E28*$F$26+E28</f>
        <v>0</v>
      </c>
      <c r="G28" s="14">
        <f>F28*$G$26+F28</f>
        <v>0</v>
      </c>
      <c r="H28" s="14">
        <f>G28*$H$26+G28</f>
        <v>0</v>
      </c>
      <c r="I28" s="27"/>
      <c r="J28" s="21">
        <f t="shared" ref="J28:J37" si="7">D28*E28</f>
        <v>0</v>
      </c>
      <c r="K28" s="21">
        <f>D28*F28</f>
        <v>0</v>
      </c>
      <c r="L28" s="21">
        <f>D28*G28</f>
        <v>0</v>
      </c>
      <c r="M28" s="10">
        <f>D28*H28</f>
        <v>0</v>
      </c>
      <c r="N28" s="24">
        <f>SUM(J28:M28)</f>
        <v>0</v>
      </c>
      <c r="O28" s="39"/>
    </row>
    <row r="29" spans="1:15" ht="14.4" thickBot="1" x14ac:dyDescent="0.3">
      <c r="A29" s="13">
        <v>792052</v>
      </c>
      <c r="B29" s="35" t="s">
        <v>11</v>
      </c>
      <c r="C29" s="13" t="s">
        <v>10</v>
      </c>
      <c r="D29" s="36">
        <v>4480</v>
      </c>
      <c r="E29" s="17"/>
      <c r="F29" s="14">
        <f t="shared" ref="F29:F37" si="8">E29*$F$26+E29</f>
        <v>0</v>
      </c>
      <c r="G29" s="14">
        <f t="shared" ref="G29:G37" si="9">F29*$G$26+F29</f>
        <v>0</v>
      </c>
      <c r="H29" s="14">
        <f t="shared" ref="H29:H37" si="10">G29*$H$26+G29</f>
        <v>0</v>
      </c>
      <c r="I29" s="27"/>
      <c r="J29" s="21">
        <f t="shared" si="7"/>
        <v>0</v>
      </c>
      <c r="K29" s="21">
        <f t="shared" ref="K29:K37" si="11">D29*F29</f>
        <v>0</v>
      </c>
      <c r="L29" s="21">
        <f t="shared" ref="L29:L37" si="12">D29*G29</f>
        <v>0</v>
      </c>
      <c r="M29" s="10">
        <f t="shared" ref="M29:M37" si="13">D29*H29</f>
        <v>0</v>
      </c>
      <c r="N29" s="24">
        <f t="shared" ref="N29:N37" si="14">SUM(J29:M29)</f>
        <v>0</v>
      </c>
      <c r="O29" s="39"/>
    </row>
    <row r="30" spans="1:15" ht="14.4" thickBot="1" x14ac:dyDescent="0.3">
      <c r="A30" s="13">
        <v>792053</v>
      </c>
      <c r="B30" s="35" t="s">
        <v>12</v>
      </c>
      <c r="C30" s="13" t="s">
        <v>10</v>
      </c>
      <c r="D30" s="36">
        <v>5600</v>
      </c>
      <c r="E30" s="17"/>
      <c r="F30" s="14">
        <f t="shared" si="8"/>
        <v>0</v>
      </c>
      <c r="G30" s="14">
        <f t="shared" si="9"/>
        <v>0</v>
      </c>
      <c r="H30" s="14">
        <f t="shared" si="10"/>
        <v>0</v>
      </c>
      <c r="I30" s="27"/>
      <c r="J30" s="21">
        <f t="shared" si="7"/>
        <v>0</v>
      </c>
      <c r="K30" s="21">
        <f t="shared" si="11"/>
        <v>0</v>
      </c>
      <c r="L30" s="21">
        <f t="shared" si="12"/>
        <v>0</v>
      </c>
      <c r="M30" s="10">
        <f t="shared" si="13"/>
        <v>0</v>
      </c>
      <c r="N30" s="24">
        <f t="shared" si="14"/>
        <v>0</v>
      </c>
      <c r="O30" s="39"/>
    </row>
    <row r="31" spans="1:15" ht="14.4" thickBot="1" x14ac:dyDescent="0.3">
      <c r="A31" s="13">
        <v>792054</v>
      </c>
      <c r="B31" s="35" t="s">
        <v>13</v>
      </c>
      <c r="C31" s="13" t="s">
        <v>10</v>
      </c>
      <c r="D31" s="36">
        <v>18000</v>
      </c>
      <c r="E31" s="17"/>
      <c r="F31" s="14">
        <f t="shared" si="8"/>
        <v>0</v>
      </c>
      <c r="G31" s="14">
        <f t="shared" si="9"/>
        <v>0</v>
      </c>
      <c r="H31" s="14">
        <f t="shared" si="10"/>
        <v>0</v>
      </c>
      <c r="I31" s="27"/>
      <c r="J31" s="21">
        <f t="shared" si="7"/>
        <v>0</v>
      </c>
      <c r="K31" s="21">
        <f t="shared" si="11"/>
        <v>0</v>
      </c>
      <c r="L31" s="21">
        <f t="shared" si="12"/>
        <v>0</v>
      </c>
      <c r="M31" s="10">
        <f t="shared" si="13"/>
        <v>0</v>
      </c>
      <c r="N31" s="24">
        <f t="shared" si="14"/>
        <v>0</v>
      </c>
      <c r="O31" s="39"/>
    </row>
    <row r="32" spans="1:15" ht="14.4" thickBot="1" x14ac:dyDescent="0.3">
      <c r="A32" s="13">
        <v>792055</v>
      </c>
      <c r="B32" s="35" t="s">
        <v>14</v>
      </c>
      <c r="C32" s="13" t="s">
        <v>10</v>
      </c>
      <c r="D32" s="36">
        <v>14280</v>
      </c>
      <c r="E32" s="17"/>
      <c r="F32" s="14">
        <f t="shared" si="8"/>
        <v>0</v>
      </c>
      <c r="G32" s="14">
        <f t="shared" si="9"/>
        <v>0</v>
      </c>
      <c r="H32" s="14">
        <f t="shared" si="10"/>
        <v>0</v>
      </c>
      <c r="I32" s="27"/>
      <c r="J32" s="21">
        <f t="shared" si="7"/>
        <v>0</v>
      </c>
      <c r="K32" s="21">
        <f t="shared" si="11"/>
        <v>0</v>
      </c>
      <c r="L32" s="21">
        <f t="shared" si="12"/>
        <v>0</v>
      </c>
      <c r="M32" s="10">
        <f t="shared" si="13"/>
        <v>0</v>
      </c>
      <c r="N32" s="24">
        <f t="shared" si="14"/>
        <v>0</v>
      </c>
      <c r="O32" s="39"/>
    </row>
    <row r="33" spans="1:15" ht="14.4" thickBot="1" x14ac:dyDescent="0.3">
      <c r="A33" s="13">
        <v>792056</v>
      </c>
      <c r="B33" s="35" t="s">
        <v>15</v>
      </c>
      <c r="C33" s="13" t="s">
        <v>10</v>
      </c>
      <c r="D33" s="36">
        <v>20350</v>
      </c>
      <c r="E33" s="17"/>
      <c r="F33" s="14">
        <f t="shared" si="8"/>
        <v>0</v>
      </c>
      <c r="G33" s="14">
        <f t="shared" si="9"/>
        <v>0</v>
      </c>
      <c r="H33" s="14">
        <f t="shared" si="10"/>
        <v>0</v>
      </c>
      <c r="I33" s="27"/>
      <c r="J33" s="21">
        <f t="shared" si="7"/>
        <v>0</v>
      </c>
      <c r="K33" s="21">
        <f t="shared" si="11"/>
        <v>0</v>
      </c>
      <c r="L33" s="21">
        <f t="shared" si="12"/>
        <v>0</v>
      </c>
      <c r="M33" s="10">
        <f t="shared" si="13"/>
        <v>0</v>
      </c>
      <c r="N33" s="24">
        <f t="shared" si="14"/>
        <v>0</v>
      </c>
      <c r="O33" s="39"/>
    </row>
    <row r="34" spans="1:15" ht="14.4" thickBot="1" x14ac:dyDescent="0.3">
      <c r="A34" s="13">
        <v>792057</v>
      </c>
      <c r="B34" s="35" t="s">
        <v>16</v>
      </c>
      <c r="C34" s="13" t="s">
        <v>10</v>
      </c>
      <c r="D34" s="36">
        <v>10000</v>
      </c>
      <c r="E34" s="17"/>
      <c r="F34" s="14">
        <f t="shared" si="8"/>
        <v>0</v>
      </c>
      <c r="G34" s="14">
        <f t="shared" si="9"/>
        <v>0</v>
      </c>
      <c r="H34" s="14">
        <f t="shared" si="10"/>
        <v>0</v>
      </c>
      <c r="I34" s="27"/>
      <c r="J34" s="21">
        <f t="shared" si="7"/>
        <v>0</v>
      </c>
      <c r="K34" s="21">
        <f t="shared" si="11"/>
        <v>0</v>
      </c>
      <c r="L34" s="21">
        <f t="shared" si="12"/>
        <v>0</v>
      </c>
      <c r="M34" s="10">
        <f t="shared" si="13"/>
        <v>0</v>
      </c>
      <c r="N34" s="24">
        <f t="shared" si="14"/>
        <v>0</v>
      </c>
      <c r="O34" s="39"/>
    </row>
    <row r="35" spans="1:15" ht="14.4" thickBot="1" x14ac:dyDescent="0.3">
      <c r="A35" s="13">
        <v>792062</v>
      </c>
      <c r="B35" s="35" t="s">
        <v>17</v>
      </c>
      <c r="C35" s="13" t="s">
        <v>10</v>
      </c>
      <c r="D35" s="36">
        <v>14400</v>
      </c>
      <c r="E35" s="17"/>
      <c r="F35" s="14">
        <f t="shared" si="8"/>
        <v>0</v>
      </c>
      <c r="G35" s="14">
        <f t="shared" si="9"/>
        <v>0</v>
      </c>
      <c r="H35" s="14">
        <f t="shared" si="10"/>
        <v>0</v>
      </c>
      <c r="I35" s="27"/>
      <c r="J35" s="21">
        <f t="shared" si="7"/>
        <v>0</v>
      </c>
      <c r="K35" s="21">
        <f t="shared" si="11"/>
        <v>0</v>
      </c>
      <c r="L35" s="21">
        <f t="shared" si="12"/>
        <v>0</v>
      </c>
      <c r="M35" s="10">
        <f t="shared" si="13"/>
        <v>0</v>
      </c>
      <c r="N35" s="24">
        <f t="shared" si="14"/>
        <v>0</v>
      </c>
      <c r="O35" s="39"/>
    </row>
    <row r="36" spans="1:15" ht="14.4" thickBot="1" x14ac:dyDescent="0.3">
      <c r="A36" s="13">
        <v>792063</v>
      </c>
      <c r="B36" s="35" t="s">
        <v>18</v>
      </c>
      <c r="C36" s="13" t="s">
        <v>10</v>
      </c>
      <c r="D36" s="36">
        <v>20800</v>
      </c>
      <c r="E36" s="17"/>
      <c r="F36" s="14">
        <f t="shared" si="8"/>
        <v>0</v>
      </c>
      <c r="G36" s="14">
        <f t="shared" si="9"/>
        <v>0</v>
      </c>
      <c r="H36" s="14">
        <f t="shared" si="10"/>
        <v>0</v>
      </c>
      <c r="I36" s="27"/>
      <c r="J36" s="21">
        <f t="shared" si="7"/>
        <v>0</v>
      </c>
      <c r="K36" s="21">
        <f t="shared" si="11"/>
        <v>0</v>
      </c>
      <c r="L36" s="21">
        <f t="shared" si="12"/>
        <v>0</v>
      </c>
      <c r="M36" s="10">
        <f t="shared" si="13"/>
        <v>0</v>
      </c>
      <c r="N36" s="24">
        <f t="shared" si="14"/>
        <v>0</v>
      </c>
      <c r="O36" s="39"/>
    </row>
    <row r="37" spans="1:15" ht="14.4" thickBot="1" x14ac:dyDescent="0.3">
      <c r="A37" s="13">
        <v>792064</v>
      </c>
      <c r="B37" s="35" t="s">
        <v>19</v>
      </c>
      <c r="C37" s="13" t="s">
        <v>10</v>
      </c>
      <c r="D37" s="36">
        <v>12480</v>
      </c>
      <c r="E37" s="17"/>
      <c r="F37" s="14">
        <f t="shared" si="8"/>
        <v>0</v>
      </c>
      <c r="G37" s="14">
        <f t="shared" si="9"/>
        <v>0</v>
      </c>
      <c r="H37" s="14">
        <f t="shared" si="10"/>
        <v>0</v>
      </c>
      <c r="I37" s="27"/>
      <c r="J37" s="22">
        <f t="shared" si="7"/>
        <v>0</v>
      </c>
      <c r="K37" s="21">
        <f t="shared" si="11"/>
        <v>0</v>
      </c>
      <c r="L37" s="21">
        <f t="shared" si="12"/>
        <v>0</v>
      </c>
      <c r="M37" s="10">
        <f t="shared" si="13"/>
        <v>0</v>
      </c>
      <c r="N37" s="25">
        <f t="shared" si="14"/>
        <v>0</v>
      </c>
      <c r="O37" s="39"/>
    </row>
    <row r="38" spans="1:15" ht="14.4" thickBot="1" x14ac:dyDescent="0.3">
      <c r="J38" s="20">
        <f>SUM(J28:J37)</f>
        <v>0</v>
      </c>
      <c r="K38" s="20">
        <f t="shared" ref="K38" si="15">SUM(K28:K37)</f>
        <v>0</v>
      </c>
      <c r="L38" s="20">
        <f t="shared" ref="L38" si="16">SUM(L28:L37)</f>
        <v>0</v>
      </c>
      <c r="M38" s="20">
        <f t="shared" ref="M38" si="17">SUM(M28:M37)</f>
        <v>0</v>
      </c>
      <c r="N38" s="11">
        <f>SUM(N28:N37)</f>
        <v>0</v>
      </c>
    </row>
    <row r="41" spans="1:15" ht="14.4" x14ac:dyDescent="0.3">
      <c r="A41" t="s">
        <v>32</v>
      </c>
    </row>
    <row r="42" spans="1:15" ht="14.4" x14ac:dyDescent="0.3">
      <c r="A42" t="s">
        <v>33</v>
      </c>
    </row>
  </sheetData>
  <mergeCells count="2">
    <mergeCell ref="F25:I25"/>
    <mergeCell ref="A23:B23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f878749e9748e1465754e7057c067f57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8e5e043bac2ac834e118a56ed5db2aad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0B334E-A364-43CB-BC7A-6A5183200E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7ECAE4-2A96-4AB4-B7D4-15975B4008E6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ac2a3561-cdc6-48fc-96df-f1decd8aca9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401CB46-633C-4BC8-A66F-B4CFC0F9F5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2</vt:lpstr>
      <vt:lpstr>'LOT 2'!Títulos_a_imprimir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Navarro Rey</dc:creator>
  <cp:keywords/>
  <dc:description/>
  <cp:lastModifiedBy>Madrid Ruiz, Susana</cp:lastModifiedBy>
  <cp:revision/>
  <cp:lastPrinted>2025-11-11T10:46:56Z</cp:lastPrinted>
  <dcterms:created xsi:type="dcterms:W3CDTF">2023-05-16T07:34:16Z</dcterms:created>
  <dcterms:modified xsi:type="dcterms:W3CDTF">2025-11-11T10:59:52Z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